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10230" yWindow="-15" windowWidth="10275" windowHeight="7560"/>
  </bookViews>
  <sheets>
    <sheet name="341-06" sheetId="2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'341-06'!$A$1:$D$114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'341-06'!$1:$7</definedName>
  </definedNames>
  <calcPr calcId="152511"/>
</workbook>
</file>

<file path=xl/calcChain.xml><?xml version="1.0" encoding="utf-8"?>
<calcChain xmlns="http://schemas.openxmlformats.org/spreadsheetml/2006/main">
  <c r="D107" i="2" l="1"/>
  <c r="C107" i="2"/>
  <c r="B107" i="2"/>
  <c r="D104" i="2"/>
  <c r="C104" i="2"/>
  <c r="B104" i="2"/>
  <c r="D101" i="2"/>
  <c r="C101" i="2"/>
  <c r="C100" i="2" s="1"/>
  <c r="B101" i="2"/>
  <c r="D98" i="2"/>
  <c r="C98" i="2"/>
  <c r="B98" i="2"/>
  <c r="D96" i="2"/>
  <c r="C96" i="2"/>
  <c r="B96" i="2"/>
  <c r="D93" i="2"/>
  <c r="C93" i="2"/>
  <c r="B93" i="2"/>
  <c r="C92" i="2"/>
  <c r="D89" i="2"/>
  <c r="D87" i="2" s="1"/>
  <c r="D86" i="2" s="1"/>
  <c r="C89" i="2"/>
  <c r="C87" i="2" s="1"/>
  <c r="C86" i="2" s="1"/>
  <c r="B89" i="2"/>
  <c r="B87" i="2" s="1"/>
  <c r="B86" i="2" s="1"/>
  <c r="D83" i="2"/>
  <c r="C83" i="2"/>
  <c r="B83" i="2"/>
  <c r="D80" i="2"/>
  <c r="C80" i="2"/>
  <c r="B80" i="2"/>
  <c r="D77" i="2"/>
  <c r="C77" i="2"/>
  <c r="B77" i="2"/>
  <c r="D71" i="2"/>
  <c r="C71" i="2"/>
  <c r="B71" i="2"/>
  <c r="D68" i="2"/>
  <c r="D67" i="2" s="1"/>
  <c r="C68" i="2"/>
  <c r="C67" i="2" s="1"/>
  <c r="B68" i="2"/>
  <c r="B67" i="2" s="1"/>
  <c r="D64" i="2"/>
  <c r="D61" i="2" s="1"/>
  <c r="C64" i="2"/>
  <c r="C61" i="2" s="1"/>
  <c r="B64" i="2"/>
  <c r="D57" i="2"/>
  <c r="D56" i="2" s="1"/>
  <c r="C57" i="2"/>
  <c r="C56" i="2" s="1"/>
  <c r="B57" i="2"/>
  <c r="B56" i="2" s="1"/>
  <c r="D53" i="2"/>
  <c r="C53" i="2"/>
  <c r="B53" i="2"/>
  <c r="D52" i="2"/>
  <c r="C52" i="2"/>
  <c r="C41" i="2" s="1"/>
  <c r="B52" i="2"/>
  <c r="B41" i="2" s="1"/>
  <c r="D51" i="2"/>
  <c r="D50" i="2" s="1"/>
  <c r="C51" i="2"/>
  <c r="B51" i="2"/>
  <c r="D47" i="2"/>
  <c r="C47" i="2"/>
  <c r="B47" i="2"/>
  <c r="D45" i="2"/>
  <c r="C45" i="2"/>
  <c r="B45" i="2"/>
  <c r="D43" i="2"/>
  <c r="D42" i="2" s="1"/>
  <c r="C43" i="2"/>
  <c r="C42" i="2" s="1"/>
  <c r="B43" i="2"/>
  <c r="B42" i="2" s="1"/>
  <c r="D41" i="2"/>
  <c r="C40" i="2"/>
  <c r="B40" i="2"/>
  <c r="D36" i="2"/>
  <c r="C36" i="2"/>
  <c r="B36" i="2"/>
  <c r="D32" i="2"/>
  <c r="C32" i="2"/>
  <c r="B32" i="2"/>
  <c r="D29" i="2"/>
  <c r="D28" i="2" s="1"/>
  <c r="D17" i="2" s="1"/>
  <c r="C29" i="2"/>
  <c r="C28" i="2" s="1"/>
  <c r="C17" i="2" s="1"/>
  <c r="C14" i="2" s="1"/>
  <c r="B29" i="2"/>
  <c r="B28" i="2" s="1"/>
  <c r="B17" i="2" s="1"/>
  <c r="B14" i="2" s="1"/>
  <c r="D23" i="2"/>
  <c r="D22" i="2" s="1"/>
  <c r="C23" i="2"/>
  <c r="B23" i="2"/>
  <c r="B22" i="2" s="1"/>
  <c r="C22" i="2"/>
  <c r="D20" i="2"/>
  <c r="D19" i="2" s="1"/>
  <c r="D16" i="2" s="1"/>
  <c r="C20" i="2"/>
  <c r="B20" i="2"/>
  <c r="B19" i="2" s="1"/>
  <c r="D14" i="2"/>
  <c r="D79" i="2" l="1"/>
  <c r="C91" i="2"/>
  <c r="D40" i="2"/>
  <c r="D39" i="2" s="1"/>
  <c r="B79" i="2"/>
  <c r="D76" i="2"/>
  <c r="C50" i="2"/>
  <c r="C79" i="2"/>
  <c r="C76" i="2" s="1"/>
  <c r="C75" i="2" s="1"/>
  <c r="C74" i="2" s="1"/>
  <c r="B92" i="2"/>
  <c r="D92" i="2"/>
  <c r="B100" i="2"/>
  <c r="D100" i="2"/>
  <c r="B76" i="2"/>
  <c r="C11" i="2"/>
  <c r="D15" i="2"/>
  <c r="D13" i="2"/>
  <c r="C63" i="2"/>
  <c r="D65" i="2"/>
  <c r="D62" i="2" s="1"/>
  <c r="D60" i="2" s="1"/>
  <c r="D66" i="2"/>
  <c r="D18" i="2"/>
  <c r="B18" i="2"/>
  <c r="B39" i="2"/>
  <c r="B50" i="2"/>
  <c r="B65" i="2"/>
  <c r="B62" i="2" s="1"/>
  <c r="B11" i="2" s="1"/>
  <c r="B66" i="2"/>
  <c r="B16" i="2"/>
  <c r="C19" i="2"/>
  <c r="C39" i="2"/>
  <c r="B61" i="2"/>
  <c r="C66" i="2"/>
  <c r="C65" i="2"/>
  <c r="C62" i="2" s="1"/>
  <c r="C60" i="2" s="1"/>
  <c r="B91" i="2"/>
  <c r="B75" i="2" s="1"/>
  <c r="B74" i="2" s="1"/>
  <c r="D11" i="2" l="1"/>
  <c r="D91" i="2"/>
  <c r="D75" i="2" s="1"/>
  <c r="D74" i="2" s="1"/>
  <c r="C18" i="2"/>
  <c r="C16" i="2"/>
  <c r="B63" i="2"/>
  <c r="B13" i="2"/>
  <c r="B15" i="2"/>
  <c r="B60" i="2"/>
  <c r="D63" i="2"/>
  <c r="D12" i="2"/>
  <c r="D10" i="2"/>
  <c r="D9" i="2" l="1"/>
  <c r="D8" i="2" s="1"/>
  <c r="D109" i="2" s="1"/>
  <c r="C15" i="2"/>
  <c r="C13" i="2"/>
  <c r="B10" i="2"/>
  <c r="B9" i="2" s="1"/>
  <c r="B8" i="2" s="1"/>
  <c r="B109" i="2" s="1"/>
  <c r="B12" i="2"/>
  <c r="C10" i="2" l="1"/>
  <c r="C9" i="2" s="1"/>
  <c r="C8" i="2" s="1"/>
  <c r="C109" i="2" s="1"/>
  <c r="C12" i="2"/>
</calcChain>
</file>

<file path=xl/sharedStrings.xml><?xml version="1.0" encoding="utf-8"?>
<sst xmlns="http://schemas.openxmlformats.org/spreadsheetml/2006/main" count="113" uniqueCount="93">
  <si>
    <t>Partida</t>
  </si>
  <si>
    <t>crédito</t>
  </si>
  <si>
    <t>débito</t>
  </si>
  <si>
    <t>(en millones de balboas)</t>
  </si>
  <si>
    <t xml:space="preserve">                 1.1  En el extranjero</t>
  </si>
  <si>
    <t xml:space="preserve">                        1.1.1  Acciones y otras participaciones de capital</t>
  </si>
  <si>
    <t>2015 (P)</t>
  </si>
  <si>
    <t>2014 (R)</t>
  </si>
  <si>
    <t>2016 (P)</t>
  </si>
  <si>
    <t xml:space="preserve">                        1.2.2  Ajustes</t>
  </si>
  <si>
    <t xml:space="preserve">                 1.1  Transporte marítimo</t>
  </si>
  <si>
    <t xml:space="preserve">            8.  Regalías y derechos de licencia pagadas</t>
  </si>
  <si>
    <t xml:space="preserve">            9.  Otros servicios empresariales</t>
  </si>
  <si>
    <t xml:space="preserve">                        9.3.6  Otros servicios</t>
  </si>
  <si>
    <t xml:space="preserve">                                      Otros ingresos</t>
  </si>
  <si>
    <t xml:space="preserve">                                  2.1.1.1  Dividendos y utilidades distribuidas</t>
  </si>
  <si>
    <t xml:space="preserve">     B.  Cuenta financiera</t>
  </si>
  <si>
    <t xml:space="preserve">                                  1.2.1.2  Pasivos frente a inversionistas directos</t>
  </si>
  <si>
    <t xml:space="preserve">                                  1.2.3.1  Activos frente a inversionistas directos</t>
  </si>
  <si>
    <t xml:space="preserve">                        2.1.1  Títulos de participación en el capital</t>
  </si>
  <si>
    <t xml:space="preserve">                        3.1.1  Créditos comerciales</t>
  </si>
  <si>
    <t xml:space="preserve">                                       A corto plazo</t>
  </si>
  <si>
    <t>III. Impacto sobre la balanza de pagos</t>
  </si>
  <si>
    <t xml:space="preserve">                 9.1  Servicios de compraventa y otros relacionados con el comercio</t>
  </si>
  <si>
    <t xml:space="preserve">                 9.3  Servicios empresariales, profesionales y técnicos varios</t>
  </si>
  <si>
    <t xml:space="preserve">                        2.1.1  Renta procedente de acciones y otras participaciones de capital</t>
  </si>
  <si>
    <t xml:space="preserve">                                                  Reexportaciones - empresas representadas</t>
  </si>
  <si>
    <t xml:space="preserve">                                                  Importaciones FOB procedentes de Panamá</t>
  </si>
  <si>
    <t xml:space="preserve">                                                  Importaciones CIF - empresas representadas</t>
  </si>
  <si>
    <t xml:space="preserve">                                                  Seguros de importaciones</t>
  </si>
  <si>
    <t xml:space="preserve">                        1.1.1  Exportaciones en estadísticas de aduanas</t>
  </si>
  <si>
    <t xml:space="preserve">                        1.2.1  Importaciones en estadísticas de aduanas</t>
  </si>
  <si>
    <t xml:space="preserve"> I.   Cuenta corriente</t>
  </si>
  <si>
    <t xml:space="preserve">                  Bienes, servicios y renta</t>
  </si>
  <si>
    <t xml:space="preserve">                  Bienes y servicios</t>
  </si>
  <si>
    <t xml:space="preserve">      A.  Bienes</t>
  </si>
  <si>
    <t xml:space="preserve">            1.  Mercancías generales</t>
  </si>
  <si>
    <t xml:space="preserve">                 1.1  Exportaciones FOB</t>
  </si>
  <si>
    <t xml:space="preserve">                                     Reexportaciones</t>
  </si>
  <si>
    <t xml:space="preserve">                        1.1.2  Ajustes</t>
  </si>
  <si>
    <t xml:space="preserve">                                  1.1.2.1  De cobertura</t>
  </si>
  <si>
    <t xml:space="preserve">                                                  Reexportaciones a  Panamá</t>
  </si>
  <si>
    <t xml:space="preserve">                                                  Reexportaciones - otros residentes</t>
  </si>
  <si>
    <t xml:space="preserve">                                                  Reexportaciones incluidas en viajes</t>
  </si>
  <si>
    <t xml:space="preserve">                 1.2  Importaciones</t>
  </si>
  <si>
    <t xml:space="preserve">                            Importaciones CIF</t>
  </si>
  <si>
    <t xml:space="preserve">                                  1.2.2.1  De cobertura</t>
  </si>
  <si>
    <t xml:space="preserve">                                                  Importaciones - otros residentes</t>
  </si>
  <si>
    <t xml:space="preserve">                                  1.2.2.2  De clasificación</t>
  </si>
  <si>
    <t xml:space="preserve">                                                  Fletes de importaciones</t>
  </si>
  <si>
    <t xml:space="preserve">      B.  Servicios</t>
  </si>
  <si>
    <t xml:space="preserve">            1.  Transportes</t>
  </si>
  <si>
    <t xml:space="preserve">                         1.1.2  Fletes a las importaciones</t>
  </si>
  <si>
    <t xml:space="preserve">                          Comisiones recibidas</t>
  </si>
  <si>
    <t xml:space="preserve">                          Comisiones pagadas</t>
  </si>
  <si>
    <t xml:space="preserve">                                      Otros gastos</t>
  </si>
  <si>
    <t xml:space="preserve">      C.  Renta</t>
  </si>
  <si>
    <t xml:space="preserve">            2.  Renta de la inversión</t>
  </si>
  <si>
    <t xml:space="preserve">                 2.1  Inversión directa</t>
  </si>
  <si>
    <t xml:space="preserve">                                  2.1.1.2  Utilidades reinvertidas y no distribuidas</t>
  </si>
  <si>
    <t xml:space="preserve">                 2.3  Otra inversión</t>
  </si>
  <si>
    <t xml:space="preserve">                            Intereses cobrados</t>
  </si>
  <si>
    <t xml:space="preserve">                            Intereses pagados</t>
  </si>
  <si>
    <t>II.  Cuenta capital y financiera</t>
  </si>
  <si>
    <t xml:space="preserve">            1.  Inversión directa</t>
  </si>
  <si>
    <t xml:space="preserve">                 1.2  En la economía declarante</t>
  </si>
  <si>
    <t xml:space="preserve">                        1.2.2  Utilidades reinvertidas</t>
  </si>
  <si>
    <t xml:space="preserve">                        1.2.3  Otro capital</t>
  </si>
  <si>
    <t xml:space="preserve">                                  1.2.3.2  Pasivos frente a inversionistas directos</t>
  </si>
  <si>
    <t xml:space="preserve">            2.  Inversión de cartera</t>
  </si>
  <si>
    <t xml:space="preserve">                 2.1  Activos</t>
  </si>
  <si>
    <t xml:space="preserve">                        2.1.2  Títulos de deuda</t>
  </si>
  <si>
    <t xml:space="preserve">                                  2.1.2.1  Bonos y pagarés</t>
  </si>
  <si>
    <t xml:space="preserve">            3.  Otra inversión</t>
  </si>
  <si>
    <t xml:space="preserve">                 3.1  Activos</t>
  </si>
  <si>
    <t xml:space="preserve">                                       A largo plazo</t>
  </si>
  <si>
    <t xml:space="preserve">                        3.1.4  Otros activos</t>
  </si>
  <si>
    <t xml:space="preserve">                 3.2  Pasivos</t>
  </si>
  <si>
    <t xml:space="preserve">                        3.2.1  Créditos comerciales</t>
  </si>
  <si>
    <t xml:space="preserve">                        3.2.2  Préstamos</t>
  </si>
  <si>
    <t xml:space="preserve">                        3.2.4  Otros pasivos</t>
  </si>
  <si>
    <t xml:space="preserve">                          Regalías cobradas</t>
  </si>
  <si>
    <t xml:space="preserve">                          Regalías pagadas</t>
  </si>
  <si>
    <t xml:space="preserve">                          Seguros sobre importaciones</t>
  </si>
  <si>
    <t xml:space="preserve">            5.  Servicios de seguros</t>
  </si>
  <si>
    <t xml:space="preserve">                        1.2.1  Acciones y otras participaciones de capital</t>
  </si>
  <si>
    <t xml:space="preserve">                        3.1.2  Préstamos</t>
  </si>
  <si>
    <t>Cuadro 6.  IMPACTO DE LA ZONA LIBRE DE COLÓN, SOBRE LA BALANZA</t>
  </si>
  <si>
    <t>DE PAGOS DE PANAMÁ, SEGÚN PARTIDA:  AÑOS 2014-16</t>
  </si>
  <si>
    <t>Impacto de la Zona Libre de Colón</t>
  </si>
  <si>
    <t>(P) Cifras preliminares.</t>
  </si>
  <si>
    <t>0.0 Cantidad nula o cero.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</si>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</sst>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164" fontId="2" fillId="0" borderId="0" xfId="0" applyNumberFormat="1" applyFont="1" applyFill="1"/>
    <xf numFmtId="164" fontId="2" fillId="0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164" fontId="2" fillId="0" borderId="7" xfId="0" applyNumberFormat="1" applyFont="1" applyFill="1" applyBorder="1" applyAlignment="1" applyProtection="1"/>
    <xf numFmtId="164" fontId="2" fillId="0" borderId="0" xfId="0" applyNumberFormat="1" applyFont="1" applyFill="1" applyBorder="1"/>
    <xf numFmtId="164" fontId="2" fillId="2" borderId="2" xfId="0" applyNumberFormat="1" applyFont="1" applyFill="1" applyBorder="1" applyAlignment="1" applyProtection="1">
      <alignment horizontal="left"/>
    </xf>
    <xf numFmtId="164" fontId="2" fillId="2" borderId="2" xfId="0" applyNumberFormat="1" applyFont="1" applyFill="1" applyBorder="1" applyAlignment="1" applyProtection="1"/>
    <xf numFmtId="164" fontId="2" fillId="0" borderId="8" xfId="0" applyNumberFormat="1" applyFont="1" applyFill="1" applyBorder="1" applyAlignment="1" applyProtection="1"/>
    <xf numFmtId="164" fontId="2" fillId="0" borderId="5" xfId="0" applyNumberFormat="1" applyFont="1" applyFill="1" applyBorder="1"/>
    <xf numFmtId="164" fontId="2" fillId="0" borderId="12" xfId="0" applyNumberFormat="1" applyFont="1" applyFill="1" applyBorder="1"/>
    <xf numFmtId="164" fontId="2" fillId="0" borderId="2" xfId="0" applyNumberFormat="1" applyFont="1" applyFill="1" applyBorder="1" applyAlignment="1" applyProtection="1">
      <alignment horizontal="right"/>
    </xf>
    <xf numFmtId="164" fontId="2" fillId="0" borderId="2" xfId="0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/>
    <xf numFmtId="164" fontId="3" fillId="2" borderId="2" xfId="0" applyNumberFormat="1" applyFont="1" applyFill="1" applyBorder="1" applyAlignment="1" applyProtection="1">
      <alignment horizontal="left"/>
    </xf>
    <xf numFmtId="164" fontId="2" fillId="0" borderId="10" xfId="0" applyNumberFormat="1" applyFont="1" applyFill="1" applyBorder="1" applyAlignment="1" applyProtection="1"/>
    <xf numFmtId="164" fontId="2" fillId="0" borderId="9" xfId="0" applyNumberFormat="1" applyFont="1" applyFill="1" applyBorder="1"/>
    <xf numFmtId="164" fontId="2" fillId="2" borderId="2" xfId="0" applyNumberFormat="1" applyFont="1" applyFill="1" applyBorder="1"/>
    <xf numFmtId="164" fontId="2" fillId="0" borderId="11" xfId="0" applyNumberFormat="1" applyFont="1" applyFill="1" applyBorder="1"/>
    <xf numFmtId="1" fontId="3" fillId="3" borderId="4" xfId="0" applyNumberFormat="1" applyFont="1" applyFill="1" applyBorder="1" applyAlignment="1" applyProtection="1">
      <alignment horizontal="center" vertical="center"/>
    </xf>
    <xf numFmtId="1" fontId="3" fillId="3" borderId="3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/>
    <xf numFmtId="164" fontId="3" fillId="0" borderId="8" xfId="0" applyNumberFormat="1" applyFont="1" applyFill="1" applyBorder="1" applyAlignment="1" applyProtection="1"/>
    <xf numFmtId="164" fontId="4" fillId="0" borderId="7" xfId="0" applyNumberFormat="1" applyFont="1" applyFill="1" applyBorder="1" applyAlignment="1" applyProtection="1"/>
    <xf numFmtId="164" fontId="4" fillId="0" borderId="8" xfId="0" applyNumberFormat="1" applyFont="1" applyFill="1" applyBorder="1" applyAlignment="1" applyProtection="1"/>
    <xf numFmtId="164" fontId="2" fillId="4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 applyProtection="1">
      <alignment horizontal="right"/>
    </xf>
    <xf numFmtId="164" fontId="5" fillId="2" borderId="0" xfId="0" applyNumberFormat="1" applyFont="1" applyFill="1" applyBorder="1"/>
    <xf numFmtId="0" fontId="5" fillId="2" borderId="0" xfId="0" applyFont="1" applyFill="1" applyBorder="1"/>
    <xf numFmtId="164" fontId="5" fillId="0" borderId="0" xfId="0" applyNumberFormat="1" applyFont="1" applyFill="1"/>
    <xf numFmtId="164" fontId="2" fillId="4" borderId="0" xfId="0" applyNumberFormat="1" applyFont="1" applyFill="1" applyBorder="1"/>
    <xf numFmtId="164" fontId="5" fillId="0" borderId="0" xfId="0" applyNumberFormat="1" applyFont="1" applyFill="1" applyBorder="1"/>
    <xf numFmtId="164" fontId="3" fillId="3" borderId="6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/>
    </xf>
    <xf numFmtId="164" fontId="3" fillId="3" borderId="9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/>
    <xf numFmtId="164" fontId="3" fillId="3" borderId="10" xfId="0" applyNumberFormat="1" applyFont="1" applyFill="1" applyBorder="1" applyAlignment="1" applyProtection="1">
      <alignment horizontal="center" vertical="center"/>
    </xf>
    <xf numFmtId="164" fontId="3" fillId="3" borderId="2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showGridLines="0" tabSelected="1" zoomScaleNormal="100" zoomScaleSheetLayoutView="100" workbookViewId="0">
      <selection sqref="A1:D1"/>
    </sheetView>
  </sheetViews>
  <sheetFormatPr baseColWidth="10" defaultColWidth="9.140625" defaultRowHeight="12.75" x14ac:dyDescent="0.2"/>
  <cols>
    <col min="1" max="1" width="75.7109375" style="5" customWidth="1"/>
    <col min="2" max="4" width="12.7109375" style="1" customWidth="1"/>
    <col min="5" max="5" width="9.140625" style="5"/>
    <col min="6" max="16384" width="9.140625" style="1"/>
  </cols>
  <sheetData>
    <row r="1" spans="1:4" ht="15" customHeight="1" x14ac:dyDescent="0.25">
      <c r="A1" s="34" t="s">
        <v>87</v>
      </c>
      <c r="B1" s="34"/>
      <c r="C1" s="34"/>
      <c r="D1" s="34"/>
    </row>
    <row r="2" spans="1:4" ht="15" customHeight="1" x14ac:dyDescent="0.25">
      <c r="A2" s="34" t="s">
        <v>88</v>
      </c>
      <c r="B2" s="34"/>
      <c r="C2" s="34"/>
      <c r="D2" s="34"/>
    </row>
    <row r="3" spans="1:4" ht="12.75" customHeight="1" x14ac:dyDescent="0.2">
      <c r="A3" s="2"/>
      <c r="B3" s="3"/>
      <c r="C3" s="5"/>
      <c r="D3" s="5"/>
    </row>
    <row r="4" spans="1:4" ht="15" customHeight="1" x14ac:dyDescent="0.25">
      <c r="A4" s="37" t="s">
        <v>0</v>
      </c>
      <c r="B4" s="35" t="s">
        <v>89</v>
      </c>
      <c r="C4" s="36"/>
      <c r="D4" s="36"/>
    </row>
    <row r="5" spans="1:4" ht="15" customHeight="1" x14ac:dyDescent="0.2">
      <c r="A5" s="38"/>
      <c r="B5" s="32" t="s">
        <v>3</v>
      </c>
      <c r="C5" s="33"/>
      <c r="D5" s="33"/>
    </row>
    <row r="6" spans="1:4" ht="15" customHeight="1" x14ac:dyDescent="0.2">
      <c r="A6" s="39"/>
      <c r="B6" s="19" t="s">
        <v>7</v>
      </c>
      <c r="C6" s="19" t="s">
        <v>6</v>
      </c>
      <c r="D6" s="20" t="s">
        <v>8</v>
      </c>
    </row>
    <row r="7" spans="1:4" ht="6" customHeight="1" x14ac:dyDescent="0.2">
      <c r="A7" s="15"/>
      <c r="B7" s="10"/>
      <c r="C7" s="10"/>
      <c r="D7" s="16"/>
    </row>
    <row r="8" spans="1:4" ht="15" customHeight="1" x14ac:dyDescent="0.25">
      <c r="A8" s="14" t="s">
        <v>32</v>
      </c>
      <c r="B8" s="21">
        <f>SUM(B9)</f>
        <v>36.999999999998181</v>
      </c>
      <c r="C8" s="21">
        <f t="shared" ref="C8:D8" si="0">SUM(C9)</f>
        <v>-446.89999999999964</v>
      </c>
      <c r="D8" s="22">
        <f t="shared" si="0"/>
        <v>-278.80000000000109</v>
      </c>
    </row>
    <row r="9" spans="1:4" ht="12.75" customHeight="1" x14ac:dyDescent="0.2">
      <c r="A9" s="6" t="s">
        <v>33</v>
      </c>
      <c r="B9" s="23">
        <f>SUM(B10:B11)</f>
        <v>36.999999999998181</v>
      </c>
      <c r="C9" s="23">
        <f t="shared" ref="C9:D9" si="1">SUM(C10:C11)</f>
        <v>-446.89999999999964</v>
      </c>
      <c r="D9" s="24">
        <f t="shared" si="1"/>
        <v>-278.80000000000109</v>
      </c>
    </row>
    <row r="10" spans="1:4" ht="12.75" customHeight="1" x14ac:dyDescent="0.2">
      <c r="A10" s="11" t="s">
        <v>1</v>
      </c>
      <c r="B10" s="4">
        <f t="shared" ref="B10:D11" si="2">SUM(B13+B61)</f>
        <v>11572.699999999999</v>
      </c>
      <c r="C10" s="4">
        <f t="shared" si="2"/>
        <v>10186</v>
      </c>
      <c r="D10" s="8">
        <f t="shared" si="2"/>
        <v>9335.1999999999989</v>
      </c>
    </row>
    <row r="11" spans="1:4" ht="12.75" customHeight="1" x14ac:dyDescent="0.2">
      <c r="A11" s="11" t="s">
        <v>2</v>
      </c>
      <c r="B11" s="4">
        <f t="shared" si="2"/>
        <v>-11535.7</v>
      </c>
      <c r="C11" s="4">
        <f t="shared" si="2"/>
        <v>-10632.9</v>
      </c>
      <c r="D11" s="8">
        <f t="shared" si="2"/>
        <v>-9614</v>
      </c>
    </row>
    <row r="12" spans="1:4" ht="12.75" customHeight="1" x14ac:dyDescent="0.2">
      <c r="A12" s="6" t="s">
        <v>34</v>
      </c>
      <c r="B12" s="23">
        <f>SUM(B13:B14)</f>
        <v>469.99999999999818</v>
      </c>
      <c r="C12" s="23">
        <f t="shared" ref="C12:D12" si="3">SUM(C13:C14)</f>
        <v>-186.29999999999927</v>
      </c>
      <c r="D12" s="24">
        <f t="shared" si="3"/>
        <v>111.69999999999891</v>
      </c>
    </row>
    <row r="13" spans="1:4" ht="12.75" customHeight="1" x14ac:dyDescent="0.2">
      <c r="A13" s="11" t="s">
        <v>1</v>
      </c>
      <c r="B13" s="4">
        <f t="shared" ref="B13:D14" si="4">SUM(B16+B40)</f>
        <v>11566.3</v>
      </c>
      <c r="C13" s="4">
        <f t="shared" si="4"/>
        <v>10180.6</v>
      </c>
      <c r="D13" s="8">
        <f t="shared" si="4"/>
        <v>9333.4</v>
      </c>
    </row>
    <row r="14" spans="1:4" ht="12.75" customHeight="1" x14ac:dyDescent="0.2">
      <c r="A14" s="11" t="s">
        <v>2</v>
      </c>
      <c r="B14" s="4">
        <f t="shared" si="4"/>
        <v>-11096.300000000001</v>
      </c>
      <c r="C14" s="4">
        <f t="shared" si="4"/>
        <v>-10366.9</v>
      </c>
      <c r="D14" s="8">
        <f t="shared" si="4"/>
        <v>-9221.7000000000007</v>
      </c>
    </row>
    <row r="15" spans="1:4" ht="15" customHeight="1" x14ac:dyDescent="0.25">
      <c r="A15" s="14" t="s">
        <v>35</v>
      </c>
      <c r="B15" s="21">
        <f>SUM(B16:B17)</f>
        <v>835.19999999999891</v>
      </c>
      <c r="C15" s="21">
        <f t="shared" ref="C15:D15" si="5">SUM(C16:C17)</f>
        <v>163.70000000000073</v>
      </c>
      <c r="D15" s="22">
        <f t="shared" si="5"/>
        <v>445.09999999999854</v>
      </c>
    </row>
    <row r="16" spans="1:4" ht="12.75" customHeight="1" x14ac:dyDescent="0.2">
      <c r="A16" s="11" t="s">
        <v>1</v>
      </c>
      <c r="B16" s="4">
        <f>SUM(B19)</f>
        <v>11528.5</v>
      </c>
      <c r="C16" s="4">
        <f t="shared" ref="C16:D16" si="6">SUM(C19)</f>
        <v>10161.800000000001</v>
      </c>
      <c r="D16" s="8">
        <f t="shared" si="6"/>
        <v>9317.2999999999993</v>
      </c>
    </row>
    <row r="17" spans="1:4" ht="12.75" customHeight="1" x14ac:dyDescent="0.2">
      <c r="A17" s="11" t="s">
        <v>2</v>
      </c>
      <c r="B17" s="4">
        <f>SUM(B28)</f>
        <v>-10693.300000000001</v>
      </c>
      <c r="C17" s="4">
        <f t="shared" ref="C17:D17" si="7">SUM(C28)</f>
        <v>-9998.1</v>
      </c>
      <c r="D17" s="8">
        <f t="shared" si="7"/>
        <v>-8872.2000000000007</v>
      </c>
    </row>
    <row r="18" spans="1:4" ht="12.75" customHeight="1" x14ac:dyDescent="0.2">
      <c r="A18" s="6" t="s">
        <v>36</v>
      </c>
      <c r="B18" s="23">
        <f>SUM(B19+B28)</f>
        <v>835.19999999999891</v>
      </c>
      <c r="C18" s="23">
        <f t="shared" ref="C18:D18" si="8">SUM(C19+C28)</f>
        <v>163.70000000000073</v>
      </c>
      <c r="D18" s="24">
        <f t="shared" si="8"/>
        <v>445.09999999999854</v>
      </c>
    </row>
    <row r="19" spans="1:4" ht="12.75" customHeight="1" x14ac:dyDescent="0.2">
      <c r="A19" s="6" t="s">
        <v>37</v>
      </c>
      <c r="B19" s="4">
        <f>SUM(B20+B22)</f>
        <v>11528.5</v>
      </c>
      <c r="C19" s="4">
        <f t="shared" ref="C19:D19" si="9">SUM(C20+C22)</f>
        <v>10161.800000000001</v>
      </c>
      <c r="D19" s="8">
        <f t="shared" si="9"/>
        <v>9317.2999999999993</v>
      </c>
    </row>
    <row r="20" spans="1:4" ht="12.75" customHeight="1" x14ac:dyDescent="0.2">
      <c r="A20" s="7" t="s">
        <v>30</v>
      </c>
      <c r="B20" s="4">
        <f>SUM(B21)</f>
        <v>12959.9</v>
      </c>
      <c r="C20" s="4">
        <f t="shared" ref="C20:D20" si="10">SUM(C21)</f>
        <v>11347.800000000001</v>
      </c>
      <c r="D20" s="8">
        <f t="shared" si="10"/>
        <v>10417.599999999999</v>
      </c>
    </row>
    <row r="21" spans="1:4" ht="12.75" customHeight="1" x14ac:dyDescent="0.2">
      <c r="A21" s="7" t="s">
        <v>38</v>
      </c>
      <c r="B21" s="4">
        <v>12959.9</v>
      </c>
      <c r="C21" s="4">
        <v>11347.800000000001</v>
      </c>
      <c r="D21" s="8">
        <v>10417.599999999999</v>
      </c>
    </row>
    <row r="22" spans="1:4" ht="12.75" customHeight="1" x14ac:dyDescent="0.2">
      <c r="A22" s="7" t="s">
        <v>39</v>
      </c>
      <c r="B22" s="4">
        <f>SUM(B23)</f>
        <v>-1431.3999999999999</v>
      </c>
      <c r="C22" s="4">
        <f t="shared" ref="C22:D22" si="11">SUM(C23)</f>
        <v>-1186</v>
      </c>
      <c r="D22" s="8">
        <f t="shared" si="11"/>
        <v>-1100.2999999999997</v>
      </c>
    </row>
    <row r="23" spans="1:4" ht="12.75" customHeight="1" x14ac:dyDescent="0.2">
      <c r="A23" s="7" t="s">
        <v>40</v>
      </c>
      <c r="B23" s="4">
        <f>SUM(B24:B27)</f>
        <v>-1431.3999999999999</v>
      </c>
      <c r="C23" s="4">
        <f t="shared" ref="C23:D23" si="12">SUM(C24:C27)</f>
        <v>-1186</v>
      </c>
      <c r="D23" s="8">
        <f t="shared" si="12"/>
        <v>-1100.2999999999997</v>
      </c>
    </row>
    <row r="24" spans="1:4" ht="12.75" customHeight="1" x14ac:dyDescent="0.2">
      <c r="A24" s="7" t="s">
        <v>41</v>
      </c>
      <c r="B24" s="4">
        <v>-1243.0999999999999</v>
      </c>
      <c r="C24" s="4">
        <v>-1060.2</v>
      </c>
      <c r="D24" s="8">
        <v>-958.19999999999993</v>
      </c>
    </row>
    <row r="25" spans="1:4" ht="12.75" customHeight="1" x14ac:dyDescent="0.2">
      <c r="A25" s="7" t="s">
        <v>42</v>
      </c>
      <c r="B25" s="4">
        <v>-3.8</v>
      </c>
      <c r="C25" s="4">
        <v>-5.5</v>
      </c>
      <c r="D25" s="8">
        <v>-7</v>
      </c>
    </row>
    <row r="26" spans="1:4" ht="12.75" customHeight="1" x14ac:dyDescent="0.2">
      <c r="A26" s="7" t="s">
        <v>43</v>
      </c>
      <c r="B26" s="4">
        <v>-180.99999999999997</v>
      </c>
      <c r="C26" s="4">
        <v>-117.70000000000002</v>
      </c>
      <c r="D26" s="8">
        <v>-133.5</v>
      </c>
    </row>
    <row r="27" spans="1:4" ht="12.75" customHeight="1" x14ac:dyDescent="0.2">
      <c r="A27" s="7" t="s">
        <v>26</v>
      </c>
      <c r="B27" s="4">
        <v>-3.5000000000000004</v>
      </c>
      <c r="C27" s="4">
        <v>-2.6</v>
      </c>
      <c r="D27" s="8">
        <v>-1.6</v>
      </c>
    </row>
    <row r="28" spans="1:4" ht="12.75" customHeight="1" x14ac:dyDescent="0.2">
      <c r="A28" s="6" t="s">
        <v>44</v>
      </c>
      <c r="B28" s="4">
        <f>SUM(B29+B31)</f>
        <v>-10693.300000000001</v>
      </c>
      <c r="C28" s="4">
        <f t="shared" ref="C28:D28" si="13">SUM(C29+C31)</f>
        <v>-9998.1</v>
      </c>
      <c r="D28" s="8">
        <f t="shared" si="13"/>
        <v>-8872.2000000000007</v>
      </c>
    </row>
    <row r="29" spans="1:4" ht="12.75" customHeight="1" x14ac:dyDescent="0.2">
      <c r="A29" s="7" t="s">
        <v>31</v>
      </c>
      <c r="B29" s="4">
        <f>SUM(B30)</f>
        <v>-11065.800000000001</v>
      </c>
      <c r="C29" s="4">
        <f t="shared" ref="C29:D29" si="14">SUM(C30)</f>
        <v>-10374.5</v>
      </c>
      <c r="D29" s="8">
        <f t="shared" si="14"/>
        <v>-9238.1</v>
      </c>
    </row>
    <row r="30" spans="1:4" ht="12.75" customHeight="1" x14ac:dyDescent="0.2">
      <c r="A30" s="7" t="s">
        <v>45</v>
      </c>
      <c r="B30" s="4">
        <v>-11065.800000000001</v>
      </c>
      <c r="C30" s="4">
        <v>-10374.5</v>
      </c>
      <c r="D30" s="8">
        <v>-9238.1</v>
      </c>
    </row>
    <row r="31" spans="1:4" ht="12.75" customHeight="1" x14ac:dyDescent="0.2">
      <c r="A31" s="6" t="s">
        <v>9</v>
      </c>
      <c r="B31" s="4">
        <v>372.5</v>
      </c>
      <c r="C31" s="4">
        <v>376.4</v>
      </c>
      <c r="D31" s="8">
        <v>365.9</v>
      </c>
    </row>
    <row r="32" spans="1:4" ht="12.75" customHeight="1" x14ac:dyDescent="0.2">
      <c r="A32" s="6" t="s">
        <v>46</v>
      </c>
      <c r="B32" s="4">
        <f>SUM(B33:B35)</f>
        <v>79</v>
      </c>
      <c r="C32" s="4">
        <f t="shared" ref="C32:D32" si="15">SUM(C33:C35)</f>
        <v>70.900000000000006</v>
      </c>
      <c r="D32" s="8">
        <f t="shared" si="15"/>
        <v>99.5</v>
      </c>
    </row>
    <row r="33" spans="1:4" ht="12.75" customHeight="1" x14ac:dyDescent="0.2">
      <c r="A33" s="7" t="s">
        <v>27</v>
      </c>
      <c r="B33" s="4">
        <v>58.800000000000004</v>
      </c>
      <c r="C33" s="4">
        <v>54.5</v>
      </c>
      <c r="D33" s="8">
        <v>63.1</v>
      </c>
    </row>
    <row r="34" spans="1:4" ht="12.75" customHeight="1" x14ac:dyDescent="0.2">
      <c r="A34" s="7" t="s">
        <v>28</v>
      </c>
      <c r="B34" s="4">
        <v>3.2</v>
      </c>
      <c r="C34" s="4">
        <v>2.2000000000000002</v>
      </c>
      <c r="D34" s="8">
        <v>2.8000000000000003</v>
      </c>
    </row>
    <row r="35" spans="1:4" ht="12.75" customHeight="1" x14ac:dyDescent="0.2">
      <c r="A35" s="7" t="s">
        <v>47</v>
      </c>
      <c r="B35" s="4">
        <v>17</v>
      </c>
      <c r="C35" s="4">
        <v>14.2</v>
      </c>
      <c r="D35" s="8">
        <v>33.6</v>
      </c>
    </row>
    <row r="36" spans="1:4" ht="12.75" customHeight="1" x14ac:dyDescent="0.2">
      <c r="A36" s="7" t="s">
        <v>48</v>
      </c>
      <c r="B36" s="4">
        <f>SUM(B37:B38)</f>
        <v>293.5</v>
      </c>
      <c r="C36" s="4">
        <f t="shared" ref="C36:D36" si="16">SUM(C37:C38)</f>
        <v>305.5</v>
      </c>
      <c r="D36" s="8">
        <f t="shared" si="16"/>
        <v>266.39999999999998</v>
      </c>
    </row>
    <row r="37" spans="1:4" ht="12.75" customHeight="1" x14ac:dyDescent="0.2">
      <c r="A37" s="17" t="s">
        <v>49</v>
      </c>
      <c r="B37" s="4">
        <v>281.60000000000002</v>
      </c>
      <c r="C37" s="4">
        <v>294.10000000000002</v>
      </c>
      <c r="D37" s="8">
        <v>256.59999999999997</v>
      </c>
    </row>
    <row r="38" spans="1:4" ht="12.75" customHeight="1" x14ac:dyDescent="0.2">
      <c r="A38" s="17" t="s">
        <v>29</v>
      </c>
      <c r="B38" s="4">
        <v>11.9</v>
      </c>
      <c r="C38" s="4">
        <v>11.4</v>
      </c>
      <c r="D38" s="8">
        <v>9.8000000000000007</v>
      </c>
    </row>
    <row r="39" spans="1:4" ht="15" customHeight="1" x14ac:dyDescent="0.25">
      <c r="A39" s="14" t="s">
        <v>50</v>
      </c>
      <c r="B39" s="21">
        <f>SUM(B40:B41)</f>
        <v>-365.2</v>
      </c>
      <c r="C39" s="21">
        <f t="shared" ref="C39:D39" si="17">SUM(C40:C41)</f>
        <v>-350</v>
      </c>
      <c r="D39" s="22">
        <f t="shared" si="17"/>
        <v>-333.39999999999992</v>
      </c>
    </row>
    <row r="40" spans="1:4" ht="12" customHeight="1" x14ac:dyDescent="0.2">
      <c r="A40" s="11" t="s">
        <v>1</v>
      </c>
      <c r="B40" s="4">
        <f>SUM(B48+B51)</f>
        <v>37.799999999999997</v>
      </c>
      <c r="C40" s="4">
        <f>SUM(C48+C51)</f>
        <v>18.8</v>
      </c>
      <c r="D40" s="8">
        <f>SUM(D48+D51)</f>
        <v>16.099999999999998</v>
      </c>
    </row>
    <row r="41" spans="1:4" ht="12" customHeight="1" x14ac:dyDescent="0.2">
      <c r="A41" s="11" t="s">
        <v>2</v>
      </c>
      <c r="B41" s="4">
        <f>SUM(B44+B46+B49+B52)</f>
        <v>-403</v>
      </c>
      <c r="C41" s="4">
        <f>SUM(C44+C46+C49+C52)</f>
        <v>-368.8</v>
      </c>
      <c r="D41" s="8">
        <f>SUM(D44+D46+D49+D52)</f>
        <v>-349.49999999999994</v>
      </c>
    </row>
    <row r="42" spans="1:4" ht="12.75" customHeight="1" x14ac:dyDescent="0.2">
      <c r="A42" s="6" t="s">
        <v>51</v>
      </c>
      <c r="B42" s="23">
        <f>SUM(B43)</f>
        <v>-281.60000000000002</v>
      </c>
      <c r="C42" s="23">
        <f t="shared" ref="C42:D43" si="18">SUM(C43)</f>
        <v>-294.10000000000002</v>
      </c>
      <c r="D42" s="24">
        <f t="shared" si="18"/>
        <v>-256.59999999999997</v>
      </c>
    </row>
    <row r="43" spans="1:4" ht="12.75" customHeight="1" x14ac:dyDescent="0.2">
      <c r="A43" s="6" t="s">
        <v>10</v>
      </c>
      <c r="B43" s="4">
        <f>SUM(B44)</f>
        <v>-281.60000000000002</v>
      </c>
      <c r="C43" s="4">
        <f t="shared" si="18"/>
        <v>-294.10000000000002</v>
      </c>
      <c r="D43" s="8">
        <f t="shared" si="18"/>
        <v>-256.59999999999997</v>
      </c>
    </row>
    <row r="44" spans="1:4" ht="12.75" customHeight="1" x14ac:dyDescent="0.2">
      <c r="A44" s="6" t="s">
        <v>52</v>
      </c>
      <c r="B44" s="4">
        <v>-281.60000000000002</v>
      </c>
      <c r="C44" s="4">
        <v>-294.10000000000002</v>
      </c>
      <c r="D44" s="8">
        <v>-256.59999999999997</v>
      </c>
    </row>
    <row r="45" spans="1:4" ht="12.75" customHeight="1" x14ac:dyDescent="0.2">
      <c r="A45" s="6" t="s">
        <v>84</v>
      </c>
      <c r="B45" s="23">
        <f>SUM(B46)</f>
        <v>-11.9</v>
      </c>
      <c r="C45" s="23">
        <f t="shared" ref="C45:D45" si="19">SUM(C46)</f>
        <v>-11.4</v>
      </c>
      <c r="D45" s="24">
        <f t="shared" si="19"/>
        <v>-9.8000000000000007</v>
      </c>
    </row>
    <row r="46" spans="1:4" ht="12.75" customHeight="1" x14ac:dyDescent="0.2">
      <c r="A46" s="7" t="s">
        <v>83</v>
      </c>
      <c r="B46" s="4">
        <v>-11.9</v>
      </c>
      <c r="C46" s="4">
        <v>-11.4</v>
      </c>
      <c r="D46" s="8">
        <v>-9.8000000000000007</v>
      </c>
    </row>
    <row r="47" spans="1:4" ht="12.75" customHeight="1" x14ac:dyDescent="0.2">
      <c r="A47" s="6" t="s">
        <v>11</v>
      </c>
      <c r="B47" s="23">
        <f>SUM(B48:B49)</f>
        <v>-20.599999999999998</v>
      </c>
      <c r="C47" s="23">
        <f t="shared" ref="C47:D47" si="20">SUM(C48:C49)</f>
        <v>-10.1</v>
      </c>
      <c r="D47" s="24">
        <f t="shared" si="20"/>
        <v>-15.2</v>
      </c>
    </row>
    <row r="48" spans="1:4" ht="12.75" customHeight="1" x14ac:dyDescent="0.2">
      <c r="A48" s="7" t="s">
        <v>81</v>
      </c>
      <c r="B48" s="4">
        <v>0.99999999999999989</v>
      </c>
      <c r="C48" s="4">
        <v>0.5</v>
      </c>
      <c r="D48" s="8">
        <v>0.5</v>
      </c>
    </row>
    <row r="49" spans="1:4" ht="12.75" customHeight="1" x14ac:dyDescent="0.2">
      <c r="A49" s="7" t="s">
        <v>82</v>
      </c>
      <c r="B49" s="4">
        <v>-21.599999999999998</v>
      </c>
      <c r="C49" s="4">
        <v>-10.6</v>
      </c>
      <c r="D49" s="8">
        <v>-15.7</v>
      </c>
    </row>
    <row r="50" spans="1:4" ht="12.75" customHeight="1" x14ac:dyDescent="0.2">
      <c r="A50" s="6" t="s">
        <v>12</v>
      </c>
      <c r="B50" s="23">
        <f>SUM(B51:B52)</f>
        <v>-51.100000000000009</v>
      </c>
      <c r="C50" s="23">
        <f t="shared" ref="C50:D50" si="21">SUM(C51:C52)</f>
        <v>-34.400000000000006</v>
      </c>
      <c r="D50" s="24">
        <f t="shared" si="21"/>
        <v>-51.8</v>
      </c>
    </row>
    <row r="51" spans="1:4" ht="12" customHeight="1" x14ac:dyDescent="0.2">
      <c r="A51" s="11" t="s">
        <v>1</v>
      </c>
      <c r="B51" s="4">
        <f>SUM(B54+B58)</f>
        <v>36.799999999999997</v>
      </c>
      <c r="C51" s="4">
        <f t="shared" ref="C51:D52" si="22">SUM(C54+C58)</f>
        <v>18.3</v>
      </c>
      <c r="D51" s="8">
        <f t="shared" si="22"/>
        <v>15.599999999999998</v>
      </c>
    </row>
    <row r="52" spans="1:4" ht="12.75" customHeight="1" x14ac:dyDescent="0.2">
      <c r="A52" s="11" t="s">
        <v>2</v>
      </c>
      <c r="B52" s="4">
        <f>SUM(B55+B59)</f>
        <v>-87.9</v>
      </c>
      <c r="C52" s="4">
        <f t="shared" si="22"/>
        <v>-52.7</v>
      </c>
      <c r="D52" s="8">
        <f t="shared" si="22"/>
        <v>-67.399999999999991</v>
      </c>
    </row>
    <row r="53" spans="1:4" ht="12.75" customHeight="1" x14ac:dyDescent="0.2">
      <c r="A53" s="6" t="s">
        <v>23</v>
      </c>
      <c r="B53" s="23">
        <f>SUM(B54:B55)</f>
        <v>14.6</v>
      </c>
      <c r="C53" s="23">
        <f t="shared" ref="C53:D53" si="23">SUM(C54:C55)</f>
        <v>6</v>
      </c>
      <c r="D53" s="24">
        <f t="shared" si="23"/>
        <v>-3.0000000000000018</v>
      </c>
    </row>
    <row r="54" spans="1:4" ht="12.75" customHeight="1" x14ac:dyDescent="0.2">
      <c r="A54" s="7" t="s">
        <v>53</v>
      </c>
      <c r="B54" s="4">
        <v>26</v>
      </c>
      <c r="C54" s="4">
        <v>12.6</v>
      </c>
      <c r="D54" s="8">
        <v>11.599999999999998</v>
      </c>
    </row>
    <row r="55" spans="1:4" ht="12.75" customHeight="1" x14ac:dyDescent="0.2">
      <c r="A55" s="7" t="s">
        <v>54</v>
      </c>
      <c r="B55" s="4">
        <v>-11.4</v>
      </c>
      <c r="C55" s="4">
        <v>-6.6</v>
      </c>
      <c r="D55" s="8">
        <v>-14.6</v>
      </c>
    </row>
    <row r="56" spans="1:4" ht="12.75" customHeight="1" x14ac:dyDescent="0.2">
      <c r="A56" s="6" t="s">
        <v>24</v>
      </c>
      <c r="B56" s="23">
        <f>SUM(B57)</f>
        <v>-65.7</v>
      </c>
      <c r="C56" s="23">
        <f t="shared" ref="C56:D56" si="24">SUM(C57)</f>
        <v>-40.4</v>
      </c>
      <c r="D56" s="24">
        <f t="shared" si="24"/>
        <v>-48.8</v>
      </c>
    </row>
    <row r="57" spans="1:4" ht="12.75" customHeight="1" x14ac:dyDescent="0.2">
      <c r="A57" s="6" t="s">
        <v>13</v>
      </c>
      <c r="B57" s="4">
        <f>SUM(B58:B59)</f>
        <v>-65.7</v>
      </c>
      <c r="C57" s="4">
        <f t="shared" ref="C57:D57" si="25">SUM(C58:C59)</f>
        <v>-40.4</v>
      </c>
      <c r="D57" s="8">
        <f t="shared" si="25"/>
        <v>-48.8</v>
      </c>
    </row>
    <row r="58" spans="1:4" ht="12.75" customHeight="1" x14ac:dyDescent="0.2">
      <c r="A58" s="7" t="s">
        <v>14</v>
      </c>
      <c r="B58" s="4">
        <v>10.8</v>
      </c>
      <c r="C58" s="4">
        <v>5.7</v>
      </c>
      <c r="D58" s="8">
        <v>4</v>
      </c>
    </row>
    <row r="59" spans="1:4" ht="12" customHeight="1" x14ac:dyDescent="0.2">
      <c r="A59" s="7" t="s">
        <v>55</v>
      </c>
      <c r="B59" s="4">
        <v>-76.5</v>
      </c>
      <c r="C59" s="4">
        <v>-46.1</v>
      </c>
      <c r="D59" s="8">
        <v>-52.8</v>
      </c>
    </row>
    <row r="60" spans="1:4" ht="14.25" customHeight="1" x14ac:dyDescent="0.25">
      <c r="A60" s="14" t="s">
        <v>56</v>
      </c>
      <c r="B60" s="21">
        <f>SUM(B61:B62)</f>
        <v>-433</v>
      </c>
      <c r="C60" s="21">
        <f>SUM(C61:C62)</f>
        <v>-260.60000000000008</v>
      </c>
      <c r="D60" s="22">
        <f>SUM(D61:D62)</f>
        <v>-390.5</v>
      </c>
    </row>
    <row r="61" spans="1:4" ht="12" customHeight="1" x14ac:dyDescent="0.2">
      <c r="A61" s="11" t="s">
        <v>1</v>
      </c>
      <c r="B61" s="4">
        <f t="shared" ref="B61:D62" si="26">SUM(B64)</f>
        <v>6.3999999999999995</v>
      </c>
      <c r="C61" s="4">
        <f t="shared" si="26"/>
        <v>5.4</v>
      </c>
      <c r="D61" s="8">
        <f t="shared" si="26"/>
        <v>1.8</v>
      </c>
    </row>
    <row r="62" spans="1:4" ht="12" customHeight="1" x14ac:dyDescent="0.2">
      <c r="A62" s="11" t="s">
        <v>2</v>
      </c>
      <c r="B62" s="4">
        <f t="shared" si="26"/>
        <v>-439.4</v>
      </c>
      <c r="C62" s="4">
        <f t="shared" si="26"/>
        <v>-266.00000000000006</v>
      </c>
      <c r="D62" s="8">
        <f t="shared" si="26"/>
        <v>-392.3</v>
      </c>
    </row>
    <row r="63" spans="1:4" ht="12" customHeight="1" x14ac:dyDescent="0.2">
      <c r="A63" s="6" t="s">
        <v>57</v>
      </c>
      <c r="B63" s="23">
        <f>SUM(B64:B65)</f>
        <v>-433</v>
      </c>
      <c r="C63" s="23">
        <f t="shared" ref="C63:D63" si="27">SUM(C64:C65)</f>
        <v>-260.60000000000008</v>
      </c>
      <c r="D63" s="24">
        <f t="shared" si="27"/>
        <v>-390.5</v>
      </c>
    </row>
    <row r="64" spans="1:4" ht="12" customHeight="1" x14ac:dyDescent="0.2">
      <c r="A64" s="11" t="s">
        <v>1</v>
      </c>
      <c r="B64" s="4">
        <f>SUM(B72)</f>
        <v>6.3999999999999995</v>
      </c>
      <c r="C64" s="4">
        <f t="shared" ref="C64:D64" si="28">SUM(C72)</f>
        <v>5.4</v>
      </c>
      <c r="D64" s="8">
        <f t="shared" si="28"/>
        <v>1.8</v>
      </c>
    </row>
    <row r="65" spans="1:4" ht="12.75" customHeight="1" x14ac:dyDescent="0.2">
      <c r="A65" s="11" t="s">
        <v>2</v>
      </c>
      <c r="B65" s="4">
        <f>SUM(B67+B73)</f>
        <v>-439.4</v>
      </c>
      <c r="C65" s="4">
        <f>SUM(C67+C73)</f>
        <v>-266.00000000000006</v>
      </c>
      <c r="D65" s="8">
        <f>SUM(D67+D73)</f>
        <v>-392.3</v>
      </c>
    </row>
    <row r="66" spans="1:4" ht="12.75" customHeight="1" x14ac:dyDescent="0.2">
      <c r="A66" s="6" t="s">
        <v>58</v>
      </c>
      <c r="B66" s="23">
        <f>SUM(B67)</f>
        <v>-436.09999999999997</v>
      </c>
      <c r="C66" s="23">
        <f t="shared" ref="C66:D67" si="29">SUM(C67)</f>
        <v>-262.90000000000003</v>
      </c>
      <c r="D66" s="24">
        <f t="shared" si="29"/>
        <v>-390.6</v>
      </c>
    </row>
    <row r="67" spans="1:4" ht="12.75" customHeight="1" x14ac:dyDescent="0.2">
      <c r="A67" s="11" t="s">
        <v>2</v>
      </c>
      <c r="B67" s="4">
        <f>SUM(B68)</f>
        <v>-436.09999999999997</v>
      </c>
      <c r="C67" s="4">
        <f t="shared" si="29"/>
        <v>-262.90000000000003</v>
      </c>
      <c r="D67" s="8">
        <f t="shared" si="29"/>
        <v>-390.6</v>
      </c>
    </row>
    <row r="68" spans="1:4" ht="12.75" customHeight="1" x14ac:dyDescent="0.2">
      <c r="A68" s="6" t="s">
        <v>25</v>
      </c>
      <c r="B68" s="4">
        <f>SUM(B69:B70)</f>
        <v>-436.09999999999997</v>
      </c>
      <c r="C68" s="4">
        <f t="shared" ref="C68:D68" si="30">SUM(C69:C70)</f>
        <v>-262.90000000000003</v>
      </c>
      <c r="D68" s="8">
        <f t="shared" si="30"/>
        <v>-390.6</v>
      </c>
    </row>
    <row r="69" spans="1:4" ht="12.75" customHeight="1" x14ac:dyDescent="0.2">
      <c r="A69" s="6" t="s">
        <v>15</v>
      </c>
      <c r="B69" s="4">
        <v>-104.7</v>
      </c>
      <c r="C69" s="4">
        <v>-104.60000000000001</v>
      </c>
      <c r="D69" s="8">
        <v>-91.200000000000017</v>
      </c>
    </row>
    <row r="70" spans="1:4" ht="12.75" customHeight="1" x14ac:dyDescent="0.2">
      <c r="A70" s="6" t="s">
        <v>59</v>
      </c>
      <c r="B70" s="4">
        <v>-331.4</v>
      </c>
      <c r="C70" s="4">
        <v>-158.30000000000001</v>
      </c>
      <c r="D70" s="8">
        <v>-299.39999999999998</v>
      </c>
    </row>
    <row r="71" spans="1:4" ht="12.75" customHeight="1" x14ac:dyDescent="0.2">
      <c r="A71" s="6" t="s">
        <v>60</v>
      </c>
      <c r="B71" s="23">
        <f>SUM(B72:B73)</f>
        <v>3.0999999999999996</v>
      </c>
      <c r="C71" s="23">
        <f t="shared" ref="C71:D71" si="31">SUM(C72:C73)</f>
        <v>2.3000000000000003</v>
      </c>
      <c r="D71" s="24">
        <f t="shared" si="31"/>
        <v>9.9999999999999867E-2</v>
      </c>
    </row>
    <row r="72" spans="1:4" ht="12.75" customHeight="1" x14ac:dyDescent="0.2">
      <c r="A72" s="7" t="s">
        <v>61</v>
      </c>
      <c r="B72" s="4">
        <v>6.3999999999999995</v>
      </c>
      <c r="C72" s="4">
        <v>5.4</v>
      </c>
      <c r="D72" s="8">
        <v>1.8</v>
      </c>
    </row>
    <row r="73" spans="1:4" ht="12.75" customHeight="1" x14ac:dyDescent="0.2">
      <c r="A73" s="7" t="s">
        <v>62</v>
      </c>
      <c r="B73" s="4">
        <v>-3.3</v>
      </c>
      <c r="C73" s="4">
        <v>-3.1</v>
      </c>
      <c r="D73" s="8">
        <v>-1.7000000000000002</v>
      </c>
    </row>
    <row r="74" spans="1:4" ht="15" customHeight="1" x14ac:dyDescent="0.25">
      <c r="A74" s="14" t="s">
        <v>63</v>
      </c>
      <c r="B74" s="21">
        <f>SUM(B75)</f>
        <v>311.5</v>
      </c>
      <c r="C74" s="21">
        <f t="shared" ref="C74:D74" si="32">SUM(C75)</f>
        <v>-327.60000000000008</v>
      </c>
      <c r="D74" s="22">
        <f t="shared" si="32"/>
        <v>-110.20000000000016</v>
      </c>
    </row>
    <row r="75" spans="1:4" ht="15" customHeight="1" x14ac:dyDescent="0.25">
      <c r="A75" s="14" t="s">
        <v>16</v>
      </c>
      <c r="B75" s="21">
        <f>SUM(B76+B86+B91)</f>
        <v>311.5</v>
      </c>
      <c r="C75" s="21">
        <f t="shared" ref="C75:D75" si="33">SUM(C76+C86+C91)</f>
        <v>-327.60000000000008</v>
      </c>
      <c r="D75" s="22">
        <f t="shared" si="33"/>
        <v>-110.20000000000016</v>
      </c>
    </row>
    <row r="76" spans="1:4" ht="12.75" customHeight="1" x14ac:dyDescent="0.2">
      <c r="A76" s="6" t="s">
        <v>64</v>
      </c>
      <c r="B76" s="23">
        <f>SUM(B77+B79)</f>
        <v>471.6</v>
      </c>
      <c r="C76" s="23">
        <f t="shared" ref="C76:D76" si="34">SUM(C77+C79)</f>
        <v>266.60000000000002</v>
      </c>
      <c r="D76" s="24">
        <f t="shared" si="34"/>
        <v>318.49999999999989</v>
      </c>
    </row>
    <row r="77" spans="1:4" ht="12.75" customHeight="1" x14ac:dyDescent="0.2">
      <c r="A77" s="6" t="s">
        <v>4</v>
      </c>
      <c r="B77" s="23">
        <f>SUM(B78)</f>
        <v>-9</v>
      </c>
      <c r="C77" s="23">
        <f t="shared" ref="C77:D77" si="35">SUM(C78)</f>
        <v>-2.5</v>
      </c>
      <c r="D77" s="24">
        <f t="shared" si="35"/>
        <v>-11.099999999999998</v>
      </c>
    </row>
    <row r="78" spans="1:4" ht="12.75" customHeight="1" x14ac:dyDescent="0.2">
      <c r="A78" s="6" t="s">
        <v>5</v>
      </c>
      <c r="B78" s="4">
        <v>-9</v>
      </c>
      <c r="C78" s="4">
        <v>-2.5</v>
      </c>
      <c r="D78" s="8">
        <v>-11.099999999999998</v>
      </c>
    </row>
    <row r="79" spans="1:4" ht="12.75" customHeight="1" x14ac:dyDescent="0.2">
      <c r="A79" s="6" t="s">
        <v>65</v>
      </c>
      <c r="B79" s="23">
        <f>SUM(B80+B82+B83)</f>
        <v>480.6</v>
      </c>
      <c r="C79" s="23">
        <f t="shared" ref="C79:D79" si="36">SUM(C80+C82+C83)</f>
        <v>269.10000000000002</v>
      </c>
      <c r="D79" s="24">
        <f t="shared" si="36"/>
        <v>329.59999999999991</v>
      </c>
    </row>
    <row r="80" spans="1:4" ht="12.75" customHeight="1" x14ac:dyDescent="0.2">
      <c r="A80" s="6" t="s">
        <v>85</v>
      </c>
      <c r="B80" s="4">
        <f>SUM(B81)</f>
        <v>35.599999999999994</v>
      </c>
      <c r="C80" s="4">
        <f t="shared" ref="C80:D80" si="37">SUM(C81)</f>
        <v>1.2000000000000002</v>
      </c>
      <c r="D80" s="8">
        <f t="shared" si="37"/>
        <v>0.4</v>
      </c>
    </row>
    <row r="81" spans="1:4" ht="12.75" customHeight="1" x14ac:dyDescent="0.2">
      <c r="A81" s="12" t="s">
        <v>17</v>
      </c>
      <c r="B81" s="4">
        <v>35.599999999999994</v>
      </c>
      <c r="C81" s="4">
        <v>1.2000000000000002</v>
      </c>
      <c r="D81" s="8">
        <v>0.4</v>
      </c>
    </row>
    <row r="82" spans="1:4" ht="12.75" customHeight="1" x14ac:dyDescent="0.2">
      <c r="A82" s="6" t="s">
        <v>66</v>
      </c>
      <c r="B82" s="4">
        <v>331.4</v>
      </c>
      <c r="C82" s="4">
        <v>158.30000000000001</v>
      </c>
      <c r="D82" s="8">
        <v>299.39999999999998</v>
      </c>
    </row>
    <row r="83" spans="1:4" ht="12.75" customHeight="1" x14ac:dyDescent="0.2">
      <c r="A83" s="6" t="s">
        <v>67</v>
      </c>
      <c r="B83" s="4">
        <f>SUM(B84:B85)</f>
        <v>113.60000000000002</v>
      </c>
      <c r="C83" s="4">
        <f t="shared" ref="C83:D83" si="38">SUM(C84:C85)</f>
        <v>109.60000000000001</v>
      </c>
      <c r="D83" s="8">
        <f t="shared" si="38"/>
        <v>29.799999999999955</v>
      </c>
    </row>
    <row r="84" spans="1:4" ht="12.75" customHeight="1" x14ac:dyDescent="0.2">
      <c r="A84" s="6" t="s">
        <v>18</v>
      </c>
      <c r="B84" s="4">
        <v>-98.5</v>
      </c>
      <c r="C84" s="4">
        <v>-73.8</v>
      </c>
      <c r="D84" s="8">
        <v>-260.20000000000005</v>
      </c>
    </row>
    <row r="85" spans="1:4" ht="12.75" customHeight="1" x14ac:dyDescent="0.2">
      <c r="A85" s="6" t="s">
        <v>68</v>
      </c>
      <c r="B85" s="4">
        <v>212.10000000000002</v>
      </c>
      <c r="C85" s="4">
        <v>183.4</v>
      </c>
      <c r="D85" s="8">
        <v>290</v>
      </c>
    </row>
    <row r="86" spans="1:4" ht="12.75" customHeight="1" x14ac:dyDescent="0.2">
      <c r="A86" s="6" t="s">
        <v>69</v>
      </c>
      <c r="B86" s="23">
        <f>SUM(B87)</f>
        <v>-3.1</v>
      </c>
      <c r="C86" s="23">
        <f t="shared" ref="C86:D86" si="39">SUM(C87)</f>
        <v>-20.299999999999997</v>
      </c>
      <c r="D86" s="24">
        <f t="shared" si="39"/>
        <v>-5.6</v>
      </c>
    </row>
    <row r="87" spans="1:4" ht="12.75" customHeight="1" x14ac:dyDescent="0.2">
      <c r="A87" s="6" t="s">
        <v>70</v>
      </c>
      <c r="B87" s="23">
        <f>SUM(B88:B89)</f>
        <v>-3.1</v>
      </c>
      <c r="C87" s="23">
        <f t="shared" ref="C87:D87" si="40">SUM(C88:C89)</f>
        <v>-20.299999999999997</v>
      </c>
      <c r="D87" s="24">
        <f t="shared" si="40"/>
        <v>-5.6</v>
      </c>
    </row>
    <row r="88" spans="1:4" ht="12.75" customHeight="1" x14ac:dyDescent="0.2">
      <c r="A88" s="6" t="s">
        <v>19</v>
      </c>
      <c r="B88" s="4">
        <v>-5.3</v>
      </c>
      <c r="C88" s="4">
        <v>0</v>
      </c>
      <c r="D88" s="8">
        <v>-0.60000000000000009</v>
      </c>
    </row>
    <row r="89" spans="1:4" ht="12.75" customHeight="1" x14ac:dyDescent="0.2">
      <c r="A89" s="6" t="s">
        <v>71</v>
      </c>
      <c r="B89" s="4">
        <f>SUM(B90)</f>
        <v>2.1999999999999997</v>
      </c>
      <c r="C89" s="4">
        <f t="shared" ref="C89:D89" si="41">SUM(C90)</f>
        <v>-20.299999999999997</v>
      </c>
      <c r="D89" s="8">
        <f t="shared" si="41"/>
        <v>-5</v>
      </c>
    </row>
    <row r="90" spans="1:4" ht="12.75" customHeight="1" x14ac:dyDescent="0.2">
      <c r="A90" s="6" t="s">
        <v>72</v>
      </c>
      <c r="B90" s="4">
        <v>2.1999999999999997</v>
      </c>
      <c r="C90" s="4">
        <v>-20.299999999999997</v>
      </c>
      <c r="D90" s="8">
        <v>-5</v>
      </c>
    </row>
    <row r="91" spans="1:4" ht="12.75" customHeight="1" x14ac:dyDescent="0.2">
      <c r="A91" s="6" t="s">
        <v>73</v>
      </c>
      <c r="B91" s="23">
        <f>SUM(B92+B100)</f>
        <v>-157</v>
      </c>
      <c r="C91" s="23">
        <f t="shared" ref="C91:D91" si="42">SUM(C92+C100)</f>
        <v>-573.90000000000009</v>
      </c>
      <c r="D91" s="24">
        <f t="shared" si="42"/>
        <v>-423.1</v>
      </c>
    </row>
    <row r="92" spans="1:4" ht="12.75" customHeight="1" x14ac:dyDescent="0.2">
      <c r="A92" s="6" t="s">
        <v>74</v>
      </c>
      <c r="B92" s="23">
        <f>SUM(B93+B96+B98)</f>
        <v>-76.899999999999991</v>
      </c>
      <c r="C92" s="23">
        <f t="shared" ref="C92:D92" si="43">SUM(C93+C96+C98)</f>
        <v>-216.60000000000008</v>
      </c>
      <c r="D92" s="24">
        <f t="shared" si="43"/>
        <v>-241.4</v>
      </c>
    </row>
    <row r="93" spans="1:4" ht="12.75" customHeight="1" x14ac:dyDescent="0.2">
      <c r="A93" s="6" t="s">
        <v>20</v>
      </c>
      <c r="B93" s="4">
        <f>SUM(B94:B95)</f>
        <v>-83.399999999999991</v>
      </c>
      <c r="C93" s="4">
        <f t="shared" ref="C93:D93" si="44">SUM(C94:C95)</f>
        <v>-242.30000000000004</v>
      </c>
      <c r="D93" s="8">
        <f t="shared" si="44"/>
        <v>-185.3</v>
      </c>
    </row>
    <row r="94" spans="1:4" ht="12.75" customHeight="1" x14ac:dyDescent="0.2">
      <c r="A94" s="6" t="s">
        <v>75</v>
      </c>
      <c r="B94" s="4">
        <v>-10.3</v>
      </c>
      <c r="C94" s="4">
        <v>-12.3</v>
      </c>
      <c r="D94" s="8">
        <v>-32.900000000000006</v>
      </c>
    </row>
    <row r="95" spans="1:4" ht="12.75" customHeight="1" x14ac:dyDescent="0.2">
      <c r="A95" s="6" t="s">
        <v>21</v>
      </c>
      <c r="B95" s="4">
        <v>-73.099999999999994</v>
      </c>
      <c r="C95" s="4">
        <v>-230.00000000000003</v>
      </c>
      <c r="D95" s="8">
        <v>-152.4</v>
      </c>
    </row>
    <row r="96" spans="1:4" ht="12.75" customHeight="1" x14ac:dyDescent="0.2">
      <c r="A96" s="6" t="s">
        <v>86</v>
      </c>
      <c r="B96" s="4">
        <f>SUM(B97)</f>
        <v>-4.6000000000000014</v>
      </c>
      <c r="C96" s="4">
        <f t="shared" ref="C96:D96" si="45">SUM(C97)</f>
        <v>-39.200000000000003</v>
      </c>
      <c r="D96" s="8">
        <f t="shared" si="45"/>
        <v>-38.4</v>
      </c>
    </row>
    <row r="97" spans="1:4" ht="12.75" customHeight="1" x14ac:dyDescent="0.2">
      <c r="A97" s="6" t="s">
        <v>21</v>
      </c>
      <c r="B97" s="4">
        <v>-4.6000000000000014</v>
      </c>
      <c r="C97" s="4">
        <v>-39.200000000000003</v>
      </c>
      <c r="D97" s="8">
        <v>-38.4</v>
      </c>
    </row>
    <row r="98" spans="1:4" ht="12.75" customHeight="1" x14ac:dyDescent="0.2">
      <c r="A98" s="6" t="s">
        <v>76</v>
      </c>
      <c r="B98" s="4">
        <f>SUM(B99)</f>
        <v>11.100000000000009</v>
      </c>
      <c r="C98" s="4">
        <f t="shared" ref="C98:D98" si="46">SUM(C99)</f>
        <v>64.899999999999991</v>
      </c>
      <c r="D98" s="8">
        <f t="shared" si="46"/>
        <v>-17.7</v>
      </c>
    </row>
    <row r="99" spans="1:4" ht="12.75" customHeight="1" x14ac:dyDescent="0.2">
      <c r="A99" s="6" t="s">
        <v>21</v>
      </c>
      <c r="B99" s="4">
        <v>11.100000000000009</v>
      </c>
      <c r="C99" s="4">
        <v>64.899999999999991</v>
      </c>
      <c r="D99" s="8">
        <v>-17.7</v>
      </c>
    </row>
    <row r="100" spans="1:4" ht="12.75" customHeight="1" x14ac:dyDescent="0.2">
      <c r="A100" s="6" t="s">
        <v>77</v>
      </c>
      <c r="B100" s="23">
        <f>SUM(B101+B104+B107)</f>
        <v>-80.099999999999994</v>
      </c>
      <c r="C100" s="23">
        <f t="shared" ref="C100:D100" si="47">SUM(C101+C104+C107)</f>
        <v>-357.3</v>
      </c>
      <c r="D100" s="24">
        <f t="shared" si="47"/>
        <v>-181.70000000000002</v>
      </c>
    </row>
    <row r="101" spans="1:4" ht="12.75" customHeight="1" x14ac:dyDescent="0.2">
      <c r="A101" s="6" t="s">
        <v>78</v>
      </c>
      <c r="B101" s="4">
        <f>SUM(B102:B103)</f>
        <v>-39</v>
      </c>
      <c r="C101" s="4">
        <f t="shared" ref="C101:D101" si="48">SUM(C102:C103)</f>
        <v>-321.8</v>
      </c>
      <c r="D101" s="8">
        <f t="shared" si="48"/>
        <v>-155.9</v>
      </c>
    </row>
    <row r="102" spans="1:4" ht="12.75" customHeight="1" x14ac:dyDescent="0.2">
      <c r="A102" s="6" t="s">
        <v>75</v>
      </c>
      <c r="B102" s="4">
        <v>-8.0999999999999979</v>
      </c>
      <c r="C102" s="4">
        <v>-238.5</v>
      </c>
      <c r="D102" s="8">
        <v>-58.1</v>
      </c>
    </row>
    <row r="103" spans="1:4" ht="12.75" customHeight="1" x14ac:dyDescent="0.2">
      <c r="A103" s="6" t="s">
        <v>21</v>
      </c>
      <c r="B103" s="4">
        <v>-30.900000000000002</v>
      </c>
      <c r="C103" s="4">
        <v>-83.3</v>
      </c>
      <c r="D103" s="8">
        <v>-97.8</v>
      </c>
    </row>
    <row r="104" spans="1:4" ht="12.75" customHeight="1" x14ac:dyDescent="0.2">
      <c r="A104" s="6" t="s">
        <v>79</v>
      </c>
      <c r="B104" s="4">
        <f>SUM(B105:B106)</f>
        <v>-32</v>
      </c>
      <c r="C104" s="4">
        <f t="shared" ref="C104:D104" si="49">SUM(C105:C106)</f>
        <v>-28.2</v>
      </c>
      <c r="D104" s="8">
        <f t="shared" si="49"/>
        <v>-23.9</v>
      </c>
    </row>
    <row r="105" spans="1:4" ht="12.75" customHeight="1" x14ac:dyDescent="0.2">
      <c r="A105" s="6" t="s">
        <v>75</v>
      </c>
      <c r="B105" s="4">
        <v>-23.7</v>
      </c>
      <c r="C105" s="4">
        <v>-46.3</v>
      </c>
      <c r="D105" s="8">
        <v>-10.1</v>
      </c>
    </row>
    <row r="106" spans="1:4" ht="12.75" customHeight="1" x14ac:dyDescent="0.2">
      <c r="A106" s="6" t="s">
        <v>21</v>
      </c>
      <c r="B106" s="4">
        <v>-8.3000000000000007</v>
      </c>
      <c r="C106" s="4">
        <v>18.099999999999998</v>
      </c>
      <c r="D106" s="8">
        <v>-13.8</v>
      </c>
    </row>
    <row r="107" spans="1:4" ht="12.75" customHeight="1" x14ac:dyDescent="0.2">
      <c r="A107" s="6" t="s">
        <v>80</v>
      </c>
      <c r="B107" s="4">
        <f>SUM(B108)</f>
        <v>-9.1</v>
      </c>
      <c r="C107" s="4">
        <f t="shared" ref="C107:D107" si="50">SUM(C108)</f>
        <v>-7.2999999999999989</v>
      </c>
      <c r="D107" s="8">
        <f t="shared" si="50"/>
        <v>-1.9000000000000001</v>
      </c>
    </row>
    <row r="108" spans="1:4" ht="12.75" customHeight="1" x14ac:dyDescent="0.2">
      <c r="A108" s="6" t="s">
        <v>21</v>
      </c>
      <c r="B108" s="4">
        <v>-9.1</v>
      </c>
      <c r="C108" s="4">
        <v>-7.2999999999999989</v>
      </c>
      <c r="D108" s="8">
        <v>-1.9000000000000001</v>
      </c>
    </row>
    <row r="109" spans="1:4" ht="15" customHeight="1" x14ac:dyDescent="0.25">
      <c r="A109" s="14" t="s">
        <v>22</v>
      </c>
      <c r="B109" s="21">
        <f>SUM(B8+B74)</f>
        <v>348.49999999999818</v>
      </c>
      <c r="C109" s="21">
        <f t="shared" ref="C109:D109" si="51">SUM(C8+C74)</f>
        <v>-774.49999999999977</v>
      </c>
      <c r="D109" s="22">
        <f t="shared" si="51"/>
        <v>-389.00000000000125</v>
      </c>
    </row>
    <row r="110" spans="1:4" ht="6" customHeight="1" x14ac:dyDescent="0.2">
      <c r="A110" s="18"/>
      <c r="B110" s="9"/>
      <c r="C110" s="9"/>
      <c r="D110" s="13"/>
    </row>
    <row r="111" spans="1:4" ht="6" customHeight="1" x14ac:dyDescent="0.2"/>
    <row r="112" spans="1:4" s="29" customFormat="1" x14ac:dyDescent="0.2">
      <c r="A112" s="25" t="s">
        <v>91</v>
      </c>
      <c r="B112" s="26"/>
      <c r="C112" s="27"/>
      <c r="D112" s="28"/>
    </row>
    <row r="113" spans="1:4" s="29" customFormat="1" x14ac:dyDescent="0.2">
      <c r="A113" s="30" t="s">
        <v>90</v>
      </c>
      <c r="B113" s="26"/>
      <c r="C113" s="27"/>
      <c r="D113" s="28"/>
    </row>
    <row r="114" spans="1:4" s="29" customFormat="1" x14ac:dyDescent="0.2">
      <c r="A114" s="30" t="s">
        <v>92</v>
      </c>
      <c r="B114" s="31"/>
      <c r="C114" s="31"/>
      <c r="D114" s="31"/>
    </row>
  </sheetData>
  <mergeCells count="5">
    <mergeCell ref="B5:D5"/>
    <mergeCell ref="A1:D1"/>
    <mergeCell ref="A2:D2"/>
    <mergeCell ref="B4:D4"/>
    <mergeCell ref="A4:A6"/>
  </mergeCells>
  <pageMargins left="0.70866141732283472" right="0.75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341-06</vt:lpstr>
      <vt:lpstr>'341-06'!Área_de_impresión</vt:lpstr>
      <vt:lpstr>'341-06'!Títulos_a_imprimir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2017-12-07T14:38:17Z</cp:lastPrinted>
  <dcterms:created xsi:type="dcterms:W3CDTF">2014-10-22T18:52:19Z</dcterms:created>
  <dcterms:modified xsi:type="dcterms:W3CDTF">2017-12-11T18:23:23Z</dcterms:modified>
</cp:coreProperties>
</file>